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прил 1 вода и транспорт воды" sheetId="1" r:id="rId1"/>
    <sheet name="приложение 2вода" sheetId="2" r:id="rId2"/>
    <sheet name="прил 3 вода" sheetId="3" r:id="rId3"/>
    <sheet name="прил4 в и транспорт воды" sheetId="4" r:id="rId4"/>
    <sheet name="прил.7 вода и трансп воды" sheetId="5" r:id="rId5"/>
  </sheets>
  <externalReferences>
    <externalReference r:id="rId8"/>
  </externalReferences>
  <definedNames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<sst xmlns="http://schemas.openxmlformats.org/spreadsheetml/2006/main" count="202" uniqueCount="143">
  <si>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</si>
  <si>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</si>
  <si>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</si>
  <si>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</si>
  <si>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</si>
  <si>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</si>
  <si>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</si>
  <si>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</si>
  <si>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</si>
  <si>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</si>
  <si>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</si>
  <si>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</si>
  <si>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</si>
  <si>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</si>
  <si>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</si>
  <si>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</si>
  <si>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</si>
  <si>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</si>
  <si>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</si>
  <si>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</si>
  <si>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</si>
  <si>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</si>
  <si>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</si>
  <si>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</si>
  <si>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</si>
  <si>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</si>
  <si>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</si>
  <si>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</si>
  <si>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</si>
  <si>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</si>
  <si>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</si>
  <si>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</si>
  <si>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</si>
  <si>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</si>
  <si>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</si>
  <si>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</si>
  <si>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</si>
  <si>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</si>
  <si>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</si>
  <si>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</si>
  <si>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</si>
  <si>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</si>
  <si>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</si>
  <si>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</si>
  <si>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</si>
  <si>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</si>
  <si>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</si>
  <si>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</si>
  <si>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</si>
  <si>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</si>
  <si>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</si>
  <si>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</si>
  <si>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</si>
  <si>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</si>
  <si>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</si>
  <si>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</si>
  <si>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</si>
  <si>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</si>
  <si>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</si>
  <si>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</si>
  <si>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</si>
  <si>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</si>
  <si>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</si>
  <si>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</si>
  <si>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</si>
  <si>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</si>
  <si>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</si>
  <si>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</si>
  <si>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</si>
  <si>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</si>
  <si>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</si>
  <si>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</si>
  <si>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</si>
  <si>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</si>
  <si>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</si>
  <si>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</si>
  <si>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</si>
  <si>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</si>
  <si>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</si>
  <si>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</si>
  <si>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</si>
  <si>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</si>
  <si>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</si>
  <si>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</si>
  <si>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</si>
  <si>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</si>
  <si>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</si>
  <si>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</si>
  <si>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</si>
  <si>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</si>
  <si>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</si>
  <si>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</si>
  <si>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</si>
  <si>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</si>
  <si>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</si>
  <si>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</si>
  <si>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с 01.07.2014 по 31.12.2014</t>
  </si>
  <si>
    <t>Объем воды, пропускаемой через очистные сооружения</t>
  </si>
  <si>
    <t>15.2.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</si>
  <si>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</si>
  <si>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</si>
  <si>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</si>
  <si>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</si>
  <si>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</si>
  <si>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</si>
  <si>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</si>
  <si>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</si>
  <si>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</si>
  <si>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</si>
  <si>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</si>
  <si>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</si>
  <si>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</si>
  <si>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</si>
  <si>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</si>
  <si>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</si>
  <si>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</si>
  <si>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</si>
  <si>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</si>
  <si>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</si>
  <si>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18.4.</t>
  </si>
  <si>
    <t>18.5.</t>
  </si>
  <si>
    <t>Факт 2012 год</t>
  </si>
  <si>
    <t>План 2014 год</t>
  </si>
  <si>
    <t>Приложение № 1 к экспертному заключению по делу № 145-13в</t>
  </si>
  <si>
    <t>общества с ограниченной ответственностью Управляющая компания "Заказчик жилищно-коммунальных услуг"</t>
  </si>
  <si>
    <t>(Березовский район, пгт. Березовка, ИНН 2404012340)</t>
  </si>
  <si>
    <t>(питьевое водоснабжение)</t>
  </si>
  <si>
    <t>Приложение № 2 к экспертному заключению по делу № 145-13в</t>
  </si>
  <si>
    <t>Приложение № 3 к экспертному заключению по делу № 145-13в</t>
  </si>
  <si>
    <t>Приложение № 4 к экспертному                     заключению  по делу № 145-13в</t>
  </si>
  <si>
    <t>Целевые показатели деятельности общества с ограниченной ответственностью Управляющая компания "Заказчик жилищно-коммунальных услуг"</t>
  </si>
  <si>
    <t>Приложение № 7 к экспертному              заключению  по делу № 145-13в</t>
  </si>
  <si>
    <t xml:space="preserve">              (Березовский район, пгт. Березовка, ИНН 2404012340)</t>
  </si>
  <si>
    <t xml:space="preserve">теплоэнергию </t>
  </si>
  <si>
    <t xml:space="preserve">воду </t>
  </si>
  <si>
    <t>Расходы, учтенные и неучтенные при расчете тарифа на питьевую воду для потребителей  общества с ограниченной ответственностью Управляющая компания "Заказчик жилищно-коммунальных услуг"</t>
  </si>
  <si>
    <t>Транспортировка воды</t>
  </si>
  <si>
    <t>2.1.</t>
  </si>
  <si>
    <t>2.2.</t>
  </si>
  <si>
    <t>Тарифы на питьевую воду  и транспортировку воды для потребителей общества  с ограниченной ответственностью Управляющая компания "Заказчик жилищно-коммунальных услуг"</t>
  </si>
  <si>
    <t>(питьевое водоснабжение, в т.ч транспортировка воды)</t>
  </si>
  <si>
    <t>(питьевое водоснабжение, в т.ч. транспортировка воды)</t>
  </si>
  <si>
    <t>в т.ч. на транспортировку воды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</si>
</sst>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5" xfId="57" applyNumberFormat="1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0" borderId="16" xfId="57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9" xfId="57" applyFont="1" applyBorder="1" applyAlignment="1">
      <alignment horizontal="left" vertical="center" wrapText="1"/>
      <protection/>
    </xf>
    <xf numFmtId="0" fontId="8" fillId="0" borderId="15" xfId="57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8" fillId="0" borderId="0" xfId="57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9">
      <selection activeCell="E41" sqref="E41"/>
    </sheetView>
  </sheetViews>
  <sheetFormatPr defaultColWidth="39.8515625" defaultRowHeight="12.75"/>
  <cols>
    <col min="1" max="1" width="7.28125" style="54" customWidth="1"/>
    <col min="2" max="2" width="34.8515625" style="54" customWidth="1"/>
    <col min="3" max="3" width="14.00390625" style="54" customWidth="1"/>
    <col min="4" max="4" width="14.421875" style="54" customWidth="1"/>
    <col min="5" max="5" width="15.00390625" style="54" customWidth="1"/>
    <col min="6" max="16384" width="39.8515625" style="54" customWidth="1"/>
  </cols>
  <sheetData>
    <row r="2" spans="1:5" ht="48" customHeight="1">
      <c r="A2" s="13"/>
      <c r="B2" s="13"/>
      <c r="C2" s="84" t="s">
        <v>123</v>
      </c>
      <c r="D2" s="84"/>
      <c r="E2" s="84"/>
    </row>
    <row r="3" spans="1:6" ht="20.25" customHeight="1">
      <c r="A3" s="85" t="s">
        <v>34</v>
      </c>
      <c r="B3" s="85"/>
      <c r="C3" s="85"/>
      <c r="D3" s="85"/>
      <c r="E3" s="85"/>
      <c r="F3" s="41"/>
    </row>
    <row r="4" spans="1:8" ht="38.25" customHeight="1">
      <c r="A4" s="86" t="s">
        <v>124</v>
      </c>
      <c r="B4" s="86"/>
      <c r="C4" s="86"/>
      <c r="D4" s="86"/>
      <c r="E4" s="86"/>
      <c r="F4" s="11"/>
      <c r="G4" s="11"/>
      <c r="H4" s="11"/>
    </row>
    <row r="5" spans="1:6" ht="19.5" customHeight="1">
      <c r="A5" s="14"/>
      <c r="B5" s="87" t="s">
        <v>125</v>
      </c>
      <c r="C5" s="87"/>
      <c r="D5" s="87"/>
      <c r="E5" s="87"/>
      <c r="F5" s="15"/>
    </row>
    <row r="6" spans="2:5" ht="18.75" customHeight="1">
      <c r="B6" s="83" t="s">
        <v>140</v>
      </c>
      <c r="C6" s="83"/>
      <c r="D6" s="83"/>
      <c r="E6" s="83"/>
    </row>
    <row r="7" spans="1:5" ht="15" customHeight="1">
      <c r="A7" s="78" t="s">
        <v>20</v>
      </c>
      <c r="B7" s="78" t="s">
        <v>27</v>
      </c>
      <c r="C7" s="78" t="s">
        <v>28</v>
      </c>
      <c r="D7" s="81" t="s">
        <v>70</v>
      </c>
      <c r="E7" s="82"/>
    </row>
    <row r="8" spans="1:5" ht="18" customHeight="1">
      <c r="A8" s="79"/>
      <c r="B8" s="79"/>
      <c r="C8" s="79"/>
      <c r="D8" s="78" t="s">
        <v>35</v>
      </c>
      <c r="E8" s="78" t="s">
        <v>36</v>
      </c>
    </row>
    <row r="9" spans="1:5" ht="18" customHeight="1">
      <c r="A9" s="80"/>
      <c r="B9" s="80"/>
      <c r="C9" s="80"/>
      <c r="D9" s="80"/>
      <c r="E9" s="80"/>
    </row>
    <row r="10" spans="1:5" ht="15.75">
      <c r="A10" s="55">
        <v>1</v>
      </c>
      <c r="B10" s="55">
        <v>2</v>
      </c>
      <c r="C10" s="55">
        <v>3</v>
      </c>
      <c r="D10" s="55">
        <v>4</v>
      </c>
      <c r="E10" s="55">
        <v>5</v>
      </c>
    </row>
    <row r="11" spans="1:5" ht="31.5">
      <c r="A11" s="55">
        <v>1</v>
      </c>
      <c r="B11" s="48" t="s">
        <v>37</v>
      </c>
      <c r="C11" s="55" t="s">
        <v>43</v>
      </c>
      <c r="D11" s="55">
        <v>36.002</v>
      </c>
      <c r="E11" s="55">
        <v>36.002</v>
      </c>
    </row>
    <row r="12" spans="1:5" ht="47.25">
      <c r="A12" s="55">
        <v>2</v>
      </c>
      <c r="B12" s="48" t="s">
        <v>38</v>
      </c>
      <c r="C12" s="55" t="s">
        <v>44</v>
      </c>
      <c r="D12" s="56">
        <v>17</v>
      </c>
      <c r="E12" s="56">
        <v>17</v>
      </c>
    </row>
    <row r="13" spans="1:5" ht="31.5">
      <c r="A13" s="55">
        <v>3</v>
      </c>
      <c r="B13" s="48" t="s">
        <v>39</v>
      </c>
      <c r="C13" s="55" t="s">
        <v>44</v>
      </c>
      <c r="D13" s="56">
        <v>0</v>
      </c>
      <c r="E13" s="56">
        <v>0</v>
      </c>
    </row>
    <row r="14" spans="1:5" ht="47.25">
      <c r="A14" s="55">
        <v>4</v>
      </c>
      <c r="B14" s="48" t="s">
        <v>40</v>
      </c>
      <c r="C14" s="55" t="s">
        <v>44</v>
      </c>
      <c r="D14" s="56">
        <v>1</v>
      </c>
      <c r="E14" s="56">
        <v>1</v>
      </c>
    </row>
    <row r="15" spans="1:5" ht="24" customHeight="1">
      <c r="A15" s="55">
        <v>5</v>
      </c>
      <c r="B15" s="48" t="s">
        <v>41</v>
      </c>
      <c r="C15" s="55" t="s">
        <v>45</v>
      </c>
      <c r="D15" s="56">
        <v>4.49</v>
      </c>
      <c r="E15" s="56">
        <v>4.49</v>
      </c>
    </row>
    <row r="16" spans="1:5" ht="22.5" customHeight="1">
      <c r="A16" s="55">
        <v>6</v>
      </c>
      <c r="B16" s="48" t="s">
        <v>42</v>
      </c>
      <c r="C16" s="55" t="s">
        <v>45</v>
      </c>
      <c r="D16" s="69">
        <v>3.13</v>
      </c>
      <c r="E16" s="69">
        <v>3.13</v>
      </c>
    </row>
    <row r="17" spans="1:5" ht="48" customHeight="1">
      <c r="A17" s="55">
        <v>7</v>
      </c>
      <c r="B17" s="48" t="s">
        <v>101</v>
      </c>
      <c r="C17" s="55" t="s">
        <v>29</v>
      </c>
      <c r="D17" s="69">
        <v>1142.71</v>
      </c>
      <c r="E17" s="69">
        <v>1142.71</v>
      </c>
    </row>
    <row r="18" spans="1:5" ht="22.5" customHeight="1">
      <c r="A18" s="55" t="s">
        <v>11</v>
      </c>
      <c r="B18" s="58" t="s">
        <v>102</v>
      </c>
      <c r="C18" s="55" t="s">
        <v>29</v>
      </c>
      <c r="D18" s="56">
        <v>0</v>
      </c>
      <c r="E18" s="56">
        <v>0</v>
      </c>
    </row>
    <row r="19" spans="1:5" ht="19.5" customHeight="1">
      <c r="A19" s="55" t="s">
        <v>12</v>
      </c>
      <c r="B19" s="59" t="s">
        <v>103</v>
      </c>
      <c r="C19" s="55" t="s">
        <v>29</v>
      </c>
      <c r="D19" s="56">
        <f>D17</f>
        <v>1142.71</v>
      </c>
      <c r="E19" s="56">
        <f>E17</f>
        <v>1142.71</v>
      </c>
    </row>
    <row r="20" spans="1:5" ht="39" customHeight="1">
      <c r="A20" s="55">
        <v>8</v>
      </c>
      <c r="B20" s="47" t="s">
        <v>97</v>
      </c>
      <c r="C20" s="55" t="s">
        <v>29</v>
      </c>
      <c r="D20" s="56">
        <v>0</v>
      </c>
      <c r="E20" s="56">
        <v>0</v>
      </c>
    </row>
    <row r="21" spans="1:5" ht="32.25" customHeight="1">
      <c r="A21" s="55">
        <v>9</v>
      </c>
      <c r="B21" s="47" t="s">
        <v>104</v>
      </c>
      <c r="C21" s="55" t="s">
        <v>29</v>
      </c>
      <c r="D21" s="56">
        <v>272.19</v>
      </c>
      <c r="E21" s="56">
        <v>272.19</v>
      </c>
    </row>
    <row r="22" spans="1:5" ht="31.5">
      <c r="A22" s="55">
        <v>10</v>
      </c>
      <c r="B22" s="48" t="s">
        <v>107</v>
      </c>
      <c r="C22" s="55" t="s">
        <v>29</v>
      </c>
      <c r="D22" s="56">
        <f>D19+D21</f>
        <v>1414.9</v>
      </c>
      <c r="E22" s="56">
        <f>E19+E21</f>
        <v>1414.9</v>
      </c>
    </row>
    <row r="23" spans="1:5" ht="15.75">
      <c r="A23" s="55" t="s">
        <v>85</v>
      </c>
      <c r="B23" s="60" t="s">
        <v>105</v>
      </c>
      <c r="C23" s="55" t="s">
        <v>29</v>
      </c>
      <c r="D23" s="56">
        <f>D22</f>
        <v>1414.9</v>
      </c>
      <c r="E23" s="56">
        <f>E22</f>
        <v>1414.9</v>
      </c>
    </row>
    <row r="24" spans="1:5" ht="15.75">
      <c r="A24" s="55" t="s">
        <v>86</v>
      </c>
      <c r="B24" s="60" t="s">
        <v>106</v>
      </c>
      <c r="C24" s="55" t="s">
        <v>29</v>
      </c>
      <c r="D24" s="56">
        <v>0</v>
      </c>
      <c r="E24" s="56">
        <v>0</v>
      </c>
    </row>
    <row r="25" spans="1:5" ht="29.25" customHeight="1">
      <c r="A25" s="55">
        <v>11</v>
      </c>
      <c r="B25" s="60" t="s">
        <v>108</v>
      </c>
      <c r="C25" s="55" t="s">
        <v>29</v>
      </c>
      <c r="D25" s="56">
        <v>0</v>
      </c>
      <c r="E25" s="56">
        <v>0</v>
      </c>
    </row>
    <row r="26" spans="1:5" ht="31.5">
      <c r="A26" s="55">
        <v>12</v>
      </c>
      <c r="B26" s="48" t="s">
        <v>30</v>
      </c>
      <c r="C26" s="55" t="s">
        <v>29</v>
      </c>
      <c r="D26" s="56">
        <v>236</v>
      </c>
      <c r="E26" s="56">
        <v>236</v>
      </c>
    </row>
    <row r="27" spans="1:5" ht="15.75">
      <c r="A27" s="55">
        <v>13</v>
      </c>
      <c r="B27" s="47" t="s">
        <v>109</v>
      </c>
      <c r="C27" s="55" t="s">
        <v>29</v>
      </c>
      <c r="D27" s="56">
        <f>D23-D26</f>
        <v>1178.9</v>
      </c>
      <c r="E27" s="56">
        <f>E23-E26</f>
        <v>1178.9</v>
      </c>
    </row>
    <row r="28" spans="1:5" ht="15.75">
      <c r="A28" s="55" t="s">
        <v>90</v>
      </c>
      <c r="B28" s="47" t="s">
        <v>75</v>
      </c>
      <c r="C28" s="55" t="s">
        <v>29</v>
      </c>
      <c r="D28" s="56">
        <v>1038.7</v>
      </c>
      <c r="E28" s="56">
        <v>1038.7</v>
      </c>
    </row>
    <row r="29" spans="1:6" ht="15.75">
      <c r="A29" s="56" t="s">
        <v>110</v>
      </c>
      <c r="B29" s="47" t="s">
        <v>83</v>
      </c>
      <c r="C29" s="55" t="s">
        <v>29</v>
      </c>
      <c r="D29" s="69">
        <v>264</v>
      </c>
      <c r="E29" s="69">
        <v>264</v>
      </c>
      <c r="F29" s="75"/>
    </row>
    <row r="30" spans="1:5" ht="15.75">
      <c r="A30" s="55" t="s">
        <v>91</v>
      </c>
      <c r="B30" s="47" t="s">
        <v>31</v>
      </c>
      <c r="C30" s="55" t="s">
        <v>29</v>
      </c>
      <c r="D30" s="69">
        <v>0</v>
      </c>
      <c r="E30" s="69">
        <v>0</v>
      </c>
    </row>
    <row r="31" spans="1:5" ht="15.75">
      <c r="A31" s="55" t="s">
        <v>92</v>
      </c>
      <c r="B31" s="47" t="s">
        <v>76</v>
      </c>
      <c r="C31" s="55" t="s">
        <v>29</v>
      </c>
      <c r="D31" s="69">
        <v>90.4</v>
      </c>
      <c r="E31" s="69">
        <v>90.4</v>
      </c>
    </row>
    <row r="32" spans="1:5" ht="15.75">
      <c r="A32" s="55" t="s">
        <v>111</v>
      </c>
      <c r="B32" s="47" t="s">
        <v>83</v>
      </c>
      <c r="C32" s="55" t="s">
        <v>29</v>
      </c>
      <c r="D32" s="69">
        <v>80.03</v>
      </c>
      <c r="E32" s="69">
        <v>80.03</v>
      </c>
    </row>
    <row r="33" spans="1:5" ht="15.75">
      <c r="A33" s="55" t="s">
        <v>93</v>
      </c>
      <c r="B33" s="47" t="s">
        <v>77</v>
      </c>
      <c r="C33" s="55" t="s">
        <v>29</v>
      </c>
      <c r="D33" s="69">
        <v>49.8</v>
      </c>
      <c r="E33" s="69">
        <v>49.8</v>
      </c>
    </row>
    <row r="34" spans="1:5" ht="15.75">
      <c r="A34" s="55" t="s">
        <v>112</v>
      </c>
      <c r="B34" s="47" t="s">
        <v>83</v>
      </c>
      <c r="C34" s="55" t="s">
        <v>29</v>
      </c>
      <c r="D34" s="69">
        <v>45.87</v>
      </c>
      <c r="E34" s="69">
        <v>45.87</v>
      </c>
    </row>
    <row r="35" spans="1:5" ht="15.75">
      <c r="A35" s="55">
        <v>14</v>
      </c>
      <c r="B35" s="49" t="s">
        <v>32</v>
      </c>
      <c r="C35" s="57" t="s">
        <v>33</v>
      </c>
      <c r="D35" s="70">
        <f>245.32+516.34</f>
        <v>761.6600000000001</v>
      </c>
      <c r="E35" s="70">
        <f>245.32+516.34</f>
        <v>761.6600000000001</v>
      </c>
    </row>
    <row r="36" spans="1:5" ht="15.75">
      <c r="A36" s="55"/>
      <c r="B36" s="49" t="s">
        <v>142</v>
      </c>
      <c r="C36" s="57" t="s">
        <v>33</v>
      </c>
      <c r="D36" s="70">
        <v>65.4</v>
      </c>
      <c r="E36" s="70">
        <v>65.4</v>
      </c>
    </row>
    <row r="37" spans="1:5" ht="60">
      <c r="A37" s="55">
        <v>15</v>
      </c>
      <c r="B37" s="49" t="s">
        <v>89</v>
      </c>
      <c r="C37" s="57"/>
      <c r="D37" s="69"/>
      <c r="E37" s="69"/>
    </row>
    <row r="38" spans="1:5" ht="15" customHeight="1">
      <c r="A38" s="55" t="s">
        <v>113</v>
      </c>
      <c r="B38" s="49" t="s">
        <v>100</v>
      </c>
      <c r="C38" s="57" t="s">
        <v>68</v>
      </c>
      <c r="D38" s="69">
        <f>D35/D19</f>
        <v>0.6665383168082891</v>
      </c>
      <c r="E38" s="69">
        <f>E35/E19</f>
        <v>0.6665383168082891</v>
      </c>
    </row>
    <row r="39" spans="1:5" ht="15.75" customHeight="1" hidden="1">
      <c r="A39" s="55" t="s">
        <v>98</v>
      </c>
      <c r="B39" s="49" t="s">
        <v>65</v>
      </c>
      <c r="C39" s="57" t="s">
        <v>68</v>
      </c>
      <c r="D39" s="69">
        <v>0</v>
      </c>
      <c r="E39" s="69"/>
    </row>
    <row r="40" spans="1:5" ht="15.75" customHeight="1">
      <c r="A40" s="55" t="s">
        <v>98</v>
      </c>
      <c r="B40" s="49" t="s">
        <v>66</v>
      </c>
      <c r="C40" s="57" t="s">
        <v>68</v>
      </c>
      <c r="D40" s="69">
        <f>65.4/D22</f>
        <v>0.04622234786910736</v>
      </c>
      <c r="E40" s="69">
        <f>65.4/E22</f>
        <v>0.04622234786910736</v>
      </c>
    </row>
    <row r="41" spans="1:5" ht="31.5">
      <c r="A41" s="55">
        <v>16</v>
      </c>
      <c r="B41" s="49" t="s">
        <v>87</v>
      </c>
      <c r="C41" s="49" t="s">
        <v>69</v>
      </c>
      <c r="D41" s="56">
        <v>0</v>
      </c>
      <c r="E41" s="56">
        <v>0</v>
      </c>
    </row>
    <row r="42" spans="1:5" ht="15.75" hidden="1">
      <c r="A42" s="55" t="s">
        <v>114</v>
      </c>
      <c r="B42" s="50" t="s">
        <v>88</v>
      </c>
      <c r="C42" s="49"/>
      <c r="D42" s="63"/>
      <c r="E42" s="63"/>
    </row>
    <row r="43" spans="1:5" ht="15.75" hidden="1">
      <c r="A43" s="55" t="s">
        <v>115</v>
      </c>
      <c r="B43" s="50"/>
      <c r="C43" s="49"/>
      <c r="D43" s="63"/>
      <c r="E43" s="63"/>
    </row>
    <row r="44" spans="1:5" ht="15.75">
      <c r="A44" s="28">
        <v>17</v>
      </c>
      <c r="B44" s="29" t="s">
        <v>52</v>
      </c>
      <c r="C44" s="28" t="s">
        <v>47</v>
      </c>
      <c r="D44" s="56">
        <v>105.6</v>
      </c>
      <c r="E44" s="56">
        <v>105.6</v>
      </c>
    </row>
    <row r="45" spans="1:5" ht="31.5">
      <c r="A45" s="55">
        <v>18</v>
      </c>
      <c r="B45" s="47" t="s">
        <v>84</v>
      </c>
      <c r="C45" s="47"/>
      <c r="D45" s="63"/>
      <c r="E45" s="56"/>
    </row>
    <row r="46" spans="1:5" ht="15.75">
      <c r="A46" s="55" t="s">
        <v>116</v>
      </c>
      <c r="B46" s="47" t="s">
        <v>80</v>
      </c>
      <c r="C46" s="55" t="s">
        <v>47</v>
      </c>
      <c r="D46" s="56">
        <v>107.3</v>
      </c>
      <c r="E46" s="56">
        <v>107.3</v>
      </c>
    </row>
    <row r="47" spans="1:5" ht="15.75">
      <c r="A47" s="55" t="s">
        <v>117</v>
      </c>
      <c r="B47" s="47" t="s">
        <v>133</v>
      </c>
      <c r="C47" s="55" t="s">
        <v>47</v>
      </c>
      <c r="D47" s="56">
        <v>104.6</v>
      </c>
      <c r="E47" s="56">
        <v>104.6</v>
      </c>
    </row>
    <row r="48" spans="1:5" ht="15.75">
      <c r="A48" s="55" t="s">
        <v>118</v>
      </c>
      <c r="B48" s="47" t="s">
        <v>134</v>
      </c>
      <c r="C48" s="55" t="s">
        <v>47</v>
      </c>
      <c r="D48" s="56">
        <v>105.4</v>
      </c>
      <c r="E48" s="56">
        <v>105.4</v>
      </c>
    </row>
    <row r="49" spans="1:5" ht="15.75">
      <c r="A49" s="55" t="s">
        <v>119</v>
      </c>
      <c r="B49" s="47" t="s">
        <v>81</v>
      </c>
      <c r="C49" s="55" t="s">
        <v>47</v>
      </c>
      <c r="D49" s="56">
        <v>103</v>
      </c>
      <c r="E49" s="56">
        <v>103</v>
      </c>
    </row>
    <row r="50" spans="1:5" ht="15.75" hidden="1">
      <c r="A50" s="47" t="s">
        <v>120</v>
      </c>
      <c r="B50" s="47" t="s">
        <v>82</v>
      </c>
      <c r="C50" s="55" t="s">
        <v>47</v>
      </c>
      <c r="D50" s="56"/>
      <c r="E50" s="56">
        <v>99.8</v>
      </c>
    </row>
  </sheetData>
  <sheetProtection/>
  <mergeCells count="11">
    <mergeCell ref="C2:E2"/>
    <mergeCell ref="A3:E3"/>
    <mergeCell ref="A4:E4"/>
    <mergeCell ref="B5:E5"/>
    <mergeCell ref="A7:A9"/>
    <mergeCell ref="B7:B9"/>
    <mergeCell ref="C7:C9"/>
    <mergeCell ref="D7:E7"/>
    <mergeCell ref="D8:D9"/>
    <mergeCell ref="E8:E9"/>
    <mergeCell ref="B6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D11" sqref="D11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51"/>
      <c r="B2" s="51"/>
      <c r="C2" s="90" t="s">
        <v>127</v>
      </c>
      <c r="D2" s="90"/>
      <c r="E2" s="90"/>
    </row>
    <row r="3" spans="1:4" ht="18.75">
      <c r="A3" s="18"/>
      <c r="B3" s="18"/>
      <c r="C3" s="19"/>
      <c r="D3" s="19"/>
    </row>
    <row r="4" spans="1:7" ht="78" customHeight="1">
      <c r="A4" s="89" t="s">
        <v>135</v>
      </c>
      <c r="B4" s="89"/>
      <c r="C4" s="89"/>
      <c r="D4" s="89"/>
      <c r="E4" s="89"/>
      <c r="G4" s="41"/>
    </row>
    <row r="5" spans="1:5" ht="17.25" customHeight="1">
      <c r="A5" s="87" t="s">
        <v>125</v>
      </c>
      <c r="B5" s="87"/>
      <c r="C5" s="87"/>
      <c r="D5" s="87"/>
      <c r="E5" s="87"/>
    </row>
    <row r="6" ht="16.5" customHeight="1">
      <c r="E6" s="20" t="s">
        <v>19</v>
      </c>
    </row>
    <row r="7" spans="1:5" ht="17.25" customHeight="1">
      <c r="A7" s="88" t="s">
        <v>20</v>
      </c>
      <c r="B7" s="88" t="s">
        <v>0</v>
      </c>
      <c r="C7" s="88" t="s">
        <v>70</v>
      </c>
      <c r="D7" s="88"/>
      <c r="E7" s="88"/>
    </row>
    <row r="8" spans="1:5" ht="67.5" customHeight="1">
      <c r="A8" s="88"/>
      <c r="B8" s="88"/>
      <c r="C8" s="21" t="s">
        <v>57</v>
      </c>
      <c r="D8" s="21" t="s">
        <v>17</v>
      </c>
      <c r="E8" s="22" t="s">
        <v>18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15.75">
      <c r="A10" s="24">
        <v>1</v>
      </c>
      <c r="B10" s="25" t="s">
        <v>3</v>
      </c>
      <c r="C10" s="64">
        <v>8919.32</v>
      </c>
      <c r="D10" s="64">
        <v>8919.32</v>
      </c>
      <c r="E10" s="64">
        <f aca="true" t="shared" si="0" ref="E10:E16">C10-D10</f>
        <v>0</v>
      </c>
    </row>
    <row r="11" spans="1:5" ht="15.75">
      <c r="A11" s="27">
        <v>2</v>
      </c>
      <c r="B11" s="26" t="s">
        <v>5</v>
      </c>
      <c r="C11" s="65">
        <v>4597.26</v>
      </c>
      <c r="D11" s="65">
        <v>4597.26</v>
      </c>
      <c r="E11" s="64">
        <f t="shared" si="0"/>
        <v>0</v>
      </c>
    </row>
    <row r="12" spans="1:5" ht="16.5" customHeight="1">
      <c r="A12" s="27">
        <v>3</v>
      </c>
      <c r="B12" s="26" t="s">
        <v>58</v>
      </c>
      <c r="C12" s="65">
        <v>294.31</v>
      </c>
      <c r="D12" s="65">
        <v>294.31</v>
      </c>
      <c r="E12" s="64">
        <f t="shared" si="0"/>
        <v>0</v>
      </c>
    </row>
    <row r="13" spans="1:5" ht="31.5">
      <c r="A13" s="27">
        <v>4</v>
      </c>
      <c r="B13" s="25" t="s">
        <v>7</v>
      </c>
      <c r="C13" s="65">
        <v>0</v>
      </c>
      <c r="D13" s="65">
        <v>0</v>
      </c>
      <c r="E13" s="66">
        <f t="shared" si="0"/>
        <v>0</v>
      </c>
    </row>
    <row r="14" spans="1:5" ht="47.25">
      <c r="A14" s="27">
        <v>5</v>
      </c>
      <c r="B14" s="25" t="s">
        <v>59</v>
      </c>
      <c r="C14" s="65">
        <v>0</v>
      </c>
      <c r="D14" s="65">
        <v>0</v>
      </c>
      <c r="E14" s="66">
        <f t="shared" si="0"/>
        <v>0</v>
      </c>
    </row>
    <row r="15" spans="1:5" ht="47.25">
      <c r="A15" s="27">
        <v>6</v>
      </c>
      <c r="B15" s="25" t="s">
        <v>71</v>
      </c>
      <c r="C15" s="65">
        <v>633.11</v>
      </c>
      <c r="D15" s="65">
        <v>633.11</v>
      </c>
      <c r="E15" s="66">
        <f t="shared" si="0"/>
        <v>0</v>
      </c>
    </row>
    <row r="16" spans="1:5" ht="31.5">
      <c r="A16" s="27">
        <v>7</v>
      </c>
      <c r="B16" s="25" t="s">
        <v>72</v>
      </c>
      <c r="C16" s="65">
        <v>0</v>
      </c>
      <c r="D16" s="65">
        <v>0</v>
      </c>
      <c r="E16" s="66">
        <f t="shared" si="0"/>
        <v>0</v>
      </c>
    </row>
    <row r="17" spans="1:5" ht="15.75">
      <c r="A17" s="46">
        <v>8</v>
      </c>
      <c r="B17" s="25" t="s">
        <v>60</v>
      </c>
      <c r="C17" s="65">
        <f>SUM(C10:C16)</f>
        <v>14444</v>
      </c>
      <c r="D17" s="65">
        <f>SUM(D10:D16)</f>
        <v>14444</v>
      </c>
      <c r="E17" s="65">
        <f>SUM(E10:E16)</f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3"/>
      <c r="B2" s="53"/>
      <c r="C2" s="91" t="s">
        <v>128</v>
      </c>
      <c r="D2" s="91"/>
      <c r="E2" s="91"/>
    </row>
    <row r="3" spans="1:5" ht="18" customHeight="1">
      <c r="A3" s="5"/>
      <c r="B3" s="5"/>
      <c r="C3" s="5"/>
      <c r="D3" s="5"/>
      <c r="E3" s="6"/>
    </row>
    <row r="4" spans="1:5" ht="51" customHeight="1">
      <c r="A4" s="92" t="s">
        <v>26</v>
      </c>
      <c r="B4" s="92"/>
      <c r="C4" s="92"/>
      <c r="D4" s="92"/>
      <c r="E4" s="92"/>
    </row>
    <row r="5" spans="1:8" ht="42" customHeight="1">
      <c r="A5" s="86" t="s">
        <v>124</v>
      </c>
      <c r="B5" s="86"/>
      <c r="C5" s="86"/>
      <c r="D5" s="86"/>
      <c r="E5" s="86"/>
      <c r="F5" s="41"/>
      <c r="G5" s="11"/>
      <c r="H5" s="11"/>
    </row>
    <row r="6" spans="1:8" ht="18.75">
      <c r="A6" s="15"/>
      <c r="B6" s="87" t="s">
        <v>125</v>
      </c>
      <c r="C6" s="87"/>
      <c r="D6" s="87"/>
      <c r="E6" s="87"/>
      <c r="F6" s="11"/>
      <c r="G6" s="11"/>
      <c r="H6" s="11"/>
    </row>
    <row r="7" spans="1:8" ht="18.75">
      <c r="A7" s="12"/>
      <c r="B7" s="83" t="s">
        <v>126</v>
      </c>
      <c r="C7" s="83"/>
      <c r="D7" s="83"/>
      <c r="E7" s="83"/>
      <c r="F7" s="11"/>
      <c r="G7" s="11"/>
      <c r="H7" s="11"/>
    </row>
    <row r="8" spans="1:5" ht="19.5" customHeight="1">
      <c r="A8" s="93" t="s">
        <v>20</v>
      </c>
      <c r="B8" s="93" t="s">
        <v>21</v>
      </c>
      <c r="C8" s="95" t="s">
        <v>73</v>
      </c>
      <c r="D8" s="95"/>
      <c r="E8" s="95"/>
    </row>
    <row r="9" spans="1:5" ht="63.75" customHeight="1">
      <c r="A9" s="94"/>
      <c r="B9" s="94"/>
      <c r="C9" s="7" t="s">
        <v>22</v>
      </c>
      <c r="D9" s="7" t="s">
        <v>17</v>
      </c>
      <c r="E9" s="61" t="s">
        <v>18</v>
      </c>
    </row>
    <row r="10" spans="1:5" s="8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94.5">
      <c r="A11" s="7" t="s">
        <v>23</v>
      </c>
      <c r="B11" s="1" t="s">
        <v>24</v>
      </c>
      <c r="C11" s="9">
        <v>0</v>
      </c>
      <c r="D11" s="9">
        <v>0</v>
      </c>
      <c r="E11" s="9">
        <f aca="true" t="shared" si="0" ref="E11:E16">+C11-D11</f>
        <v>0</v>
      </c>
    </row>
    <row r="12" spans="1:5" ht="31.5">
      <c r="A12" s="7" t="s">
        <v>4</v>
      </c>
      <c r="B12" s="3" t="s">
        <v>14</v>
      </c>
      <c r="C12" s="2">
        <v>0</v>
      </c>
      <c r="D12" s="2">
        <v>0</v>
      </c>
      <c r="E12" s="9">
        <f t="shared" si="0"/>
        <v>0</v>
      </c>
    </row>
    <row r="13" spans="1:5" ht="20.25" customHeight="1">
      <c r="A13" s="7" t="s">
        <v>6</v>
      </c>
      <c r="B13" s="3" t="s">
        <v>15</v>
      </c>
      <c r="C13" s="2">
        <v>0</v>
      </c>
      <c r="D13" s="2">
        <v>0</v>
      </c>
      <c r="E13" s="9">
        <f t="shared" si="0"/>
        <v>0</v>
      </c>
    </row>
    <row r="14" spans="1:5" ht="18.75" customHeight="1">
      <c r="A14" s="7">
        <v>4</v>
      </c>
      <c r="B14" s="10" t="s">
        <v>16</v>
      </c>
      <c r="C14" s="2">
        <v>0</v>
      </c>
      <c r="D14" s="2">
        <v>0</v>
      </c>
      <c r="E14" s="9">
        <f t="shared" si="0"/>
        <v>0</v>
      </c>
    </row>
    <row r="15" spans="1:5" ht="22.5" customHeight="1">
      <c r="A15" s="7" t="s">
        <v>8</v>
      </c>
      <c r="B15" s="10" t="s">
        <v>25</v>
      </c>
      <c r="C15" s="2">
        <v>0</v>
      </c>
      <c r="D15" s="2">
        <v>0</v>
      </c>
      <c r="E15" s="9">
        <f t="shared" si="0"/>
        <v>0</v>
      </c>
    </row>
    <row r="16" spans="1:5" ht="41.25" customHeight="1">
      <c r="A16" s="7" t="s">
        <v>9</v>
      </c>
      <c r="B16" s="10" t="s">
        <v>74</v>
      </c>
      <c r="C16" s="2">
        <v>0</v>
      </c>
      <c r="D16" s="2">
        <v>0</v>
      </c>
      <c r="E16" s="9">
        <f t="shared" si="0"/>
        <v>0</v>
      </c>
    </row>
    <row r="17" spans="1:5" ht="30" customHeight="1">
      <c r="A17" s="7" t="s">
        <v>10</v>
      </c>
      <c r="B17" s="1" t="s">
        <v>13</v>
      </c>
      <c r="C17" s="2">
        <v>0</v>
      </c>
      <c r="D17" s="2">
        <v>0</v>
      </c>
      <c r="E17" s="9">
        <f>SUM(E11:E16)</f>
        <v>0</v>
      </c>
    </row>
  </sheetData>
  <sheetProtection/>
  <mergeCells count="8">
    <mergeCell ref="C2:E2"/>
    <mergeCell ref="A4:E4"/>
    <mergeCell ref="A8:A9"/>
    <mergeCell ref="B8:B9"/>
    <mergeCell ref="A5:E5"/>
    <mergeCell ref="C8:E8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I9" sqref="I9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27.421875" style="30" customWidth="1"/>
    <col min="7" max="16384" width="9.140625" style="30" customWidth="1"/>
  </cols>
  <sheetData>
    <row r="1" spans="2:5" ht="58.5" customHeight="1">
      <c r="B1" s="31"/>
      <c r="C1" s="96" t="s">
        <v>129</v>
      </c>
      <c r="D1" s="96"/>
      <c r="E1" s="96"/>
    </row>
    <row r="2" spans="1:6" ht="18.75">
      <c r="A2" s="32"/>
      <c r="B2" s="33"/>
      <c r="C2" s="32"/>
      <c r="D2" s="32"/>
      <c r="E2" s="32"/>
      <c r="F2" s="41"/>
    </row>
    <row r="3" spans="1:6" ht="60.75" customHeight="1">
      <c r="A3" s="97" t="s">
        <v>130</v>
      </c>
      <c r="B3" s="97"/>
      <c r="C3" s="97"/>
      <c r="D3" s="97"/>
      <c r="E3" s="97"/>
      <c r="F3" s="40"/>
    </row>
    <row r="4" spans="1:6" ht="18.75" customHeight="1">
      <c r="A4" s="62"/>
      <c r="B4" s="87" t="s">
        <v>125</v>
      </c>
      <c r="C4" s="87"/>
      <c r="D4" s="87"/>
      <c r="E4" s="87"/>
      <c r="F4" s="40"/>
    </row>
    <row r="5" spans="2:5" ht="15.75">
      <c r="B5" s="83" t="s">
        <v>141</v>
      </c>
      <c r="C5" s="83"/>
      <c r="D5" s="83"/>
      <c r="E5" s="83"/>
    </row>
    <row r="6" spans="1:5" ht="24.75" customHeight="1">
      <c r="A6" s="98" t="s">
        <v>20</v>
      </c>
      <c r="B6" s="98" t="s">
        <v>27</v>
      </c>
      <c r="C6" s="98" t="s">
        <v>28</v>
      </c>
      <c r="D6" s="98" t="s">
        <v>121</v>
      </c>
      <c r="E6" s="98" t="s">
        <v>122</v>
      </c>
    </row>
    <row r="7" spans="1:5" ht="47.25" customHeight="1">
      <c r="A7" s="98"/>
      <c r="B7" s="98"/>
      <c r="C7" s="98"/>
      <c r="D7" s="98"/>
      <c r="E7" s="98"/>
    </row>
    <row r="8" spans="1:5" ht="18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6" ht="31.5">
      <c r="A9" s="34">
        <v>1</v>
      </c>
      <c r="B9" s="35" t="s">
        <v>46</v>
      </c>
      <c r="C9" s="34" t="s">
        <v>47</v>
      </c>
      <c r="D9" s="67">
        <v>62.67</v>
      </c>
      <c r="E9" s="34">
        <v>69.71</v>
      </c>
      <c r="F9" s="40"/>
    </row>
    <row r="10" spans="1:5" ht="15.75">
      <c r="A10" s="34">
        <f>A9+1</f>
        <v>2</v>
      </c>
      <c r="B10" s="36" t="s">
        <v>48</v>
      </c>
      <c r="C10" s="34" t="s">
        <v>47</v>
      </c>
      <c r="D10" s="68">
        <v>14.84</v>
      </c>
      <c r="E10" s="37">
        <v>16.68</v>
      </c>
    </row>
    <row r="11" spans="1:5" ht="47.25">
      <c r="A11" s="34">
        <f>A10+1</f>
        <v>3</v>
      </c>
      <c r="B11" s="36" t="s">
        <v>61</v>
      </c>
      <c r="C11" s="34" t="s">
        <v>49</v>
      </c>
      <c r="D11" s="38">
        <v>14477</v>
      </c>
      <c r="E11" s="34">
        <v>14505</v>
      </c>
    </row>
    <row r="12" spans="1:5" ht="31.5">
      <c r="A12" s="34">
        <f>A11+1</f>
        <v>4</v>
      </c>
      <c r="B12" s="36" t="s">
        <v>50</v>
      </c>
      <c r="C12" s="34" t="s">
        <v>51</v>
      </c>
      <c r="D12" s="39">
        <v>8784</v>
      </c>
      <c r="E12" s="34">
        <v>8760</v>
      </c>
    </row>
    <row r="13" spans="1:5" ht="15.75">
      <c r="A13" s="34">
        <f>A12+1</f>
        <v>5</v>
      </c>
      <c r="B13" s="35" t="s">
        <v>62</v>
      </c>
      <c r="C13" s="34"/>
      <c r="D13" s="34"/>
      <c r="E13" s="34"/>
    </row>
    <row r="14" spans="1:5" ht="15.75">
      <c r="A14" s="34" t="s">
        <v>94</v>
      </c>
      <c r="B14" s="36" t="s">
        <v>64</v>
      </c>
      <c r="C14" s="34" t="s">
        <v>63</v>
      </c>
      <c r="D14" s="71">
        <v>1.74</v>
      </c>
      <c r="E14" s="72">
        <f>'прил 1 вода и транспорт воды'!E38</f>
        <v>0.6665383168082891</v>
      </c>
    </row>
    <row r="15" spans="1:5" ht="15.75" customHeight="1" hidden="1">
      <c r="A15" s="34" t="s">
        <v>95</v>
      </c>
      <c r="B15" s="36" t="s">
        <v>65</v>
      </c>
      <c r="C15" s="34" t="s">
        <v>63</v>
      </c>
      <c r="D15" s="71">
        <v>0.28</v>
      </c>
      <c r="E15" s="73"/>
    </row>
    <row r="16" spans="1:5" ht="15.75" customHeight="1">
      <c r="A16" s="52" t="s">
        <v>95</v>
      </c>
      <c r="B16" s="36" t="s">
        <v>66</v>
      </c>
      <c r="C16" s="34" t="s">
        <v>63</v>
      </c>
      <c r="D16" s="71">
        <v>0.085</v>
      </c>
      <c r="E16" s="74">
        <f>'прил 1 вода и транспорт воды'!E40</f>
        <v>0.04622234786910736</v>
      </c>
    </row>
    <row r="17" spans="1:5" ht="15.75" customHeight="1">
      <c r="A17" s="34" t="s">
        <v>9</v>
      </c>
      <c r="B17" s="36" t="s">
        <v>67</v>
      </c>
      <c r="C17" s="34" t="s">
        <v>47</v>
      </c>
      <c r="D17" s="76">
        <v>37.7</v>
      </c>
      <c r="E17" s="77">
        <v>33.07</v>
      </c>
    </row>
  </sheetData>
  <sheetProtection/>
  <mergeCells count="9">
    <mergeCell ref="C1:E1"/>
    <mergeCell ref="A3:E3"/>
    <mergeCell ref="A6:A7"/>
    <mergeCell ref="B6:B7"/>
    <mergeCell ref="C6:C7"/>
    <mergeCell ref="D6:D7"/>
    <mergeCell ref="E6:E7"/>
    <mergeCell ref="B5:E5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3" sqref="G13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4.140625" style="42" customWidth="1"/>
    <col min="4" max="5" width="16.57421875" style="42" customWidth="1"/>
    <col min="6" max="16384" width="9.140625" style="42" customWidth="1"/>
  </cols>
  <sheetData>
    <row r="1" spans="3:5" ht="51" customHeight="1">
      <c r="C1" s="103" t="s">
        <v>131</v>
      </c>
      <c r="D1" s="103"/>
      <c r="E1" s="103"/>
    </row>
    <row r="2" ht="15.75" customHeight="1"/>
    <row r="3" spans="1:7" ht="57.75" customHeight="1">
      <c r="A3" s="105" t="s">
        <v>139</v>
      </c>
      <c r="B3" s="105"/>
      <c r="C3" s="105"/>
      <c r="D3" s="105"/>
      <c r="E3" s="105"/>
      <c r="F3" s="104"/>
      <c r="G3" s="104"/>
    </row>
    <row r="4" spans="1:6" ht="17.25" customHeight="1">
      <c r="A4" s="102" t="s">
        <v>132</v>
      </c>
      <c r="B4" s="102"/>
      <c r="C4" s="102"/>
      <c r="D4" s="102"/>
      <c r="E4" s="102"/>
      <c r="F4" s="102"/>
    </row>
    <row r="6" spans="1:5" s="43" customFormat="1" ht="23.25" customHeight="1">
      <c r="A6" s="106" t="s">
        <v>20</v>
      </c>
      <c r="B6" s="106" t="s">
        <v>53</v>
      </c>
      <c r="C6" s="106" t="s">
        <v>28</v>
      </c>
      <c r="D6" s="108" t="s">
        <v>54</v>
      </c>
      <c r="E6" s="109"/>
    </row>
    <row r="7" spans="1:5" s="43" customFormat="1" ht="63.75" customHeight="1">
      <c r="A7" s="107"/>
      <c r="B7" s="107"/>
      <c r="C7" s="107"/>
      <c r="D7" s="45" t="s">
        <v>99</v>
      </c>
      <c r="E7" s="45" t="s">
        <v>96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99" t="s">
        <v>78</v>
      </c>
      <c r="C9" s="100"/>
      <c r="D9" s="100"/>
      <c r="E9" s="101"/>
    </row>
    <row r="10" spans="1:5" s="43" customFormat="1" ht="55.5" customHeight="1">
      <c r="A10" s="44" t="s">
        <v>1</v>
      </c>
      <c r="B10" s="45" t="s">
        <v>55</v>
      </c>
      <c r="C10" s="44" t="s">
        <v>56</v>
      </c>
      <c r="D10" s="44">
        <v>11.93</v>
      </c>
      <c r="E10" s="44">
        <v>12.57</v>
      </c>
    </row>
    <row r="11" spans="1:5" ht="57" customHeight="1">
      <c r="A11" s="44" t="s">
        <v>2</v>
      </c>
      <c r="B11" s="45" t="s">
        <v>79</v>
      </c>
      <c r="C11" s="44" t="s">
        <v>56</v>
      </c>
      <c r="D11" s="44">
        <v>14.08</v>
      </c>
      <c r="E11" s="44">
        <v>14.83</v>
      </c>
    </row>
    <row r="12" spans="1:5" ht="18.75">
      <c r="A12" s="44">
        <v>2</v>
      </c>
      <c r="B12" s="99" t="s">
        <v>136</v>
      </c>
      <c r="C12" s="100"/>
      <c r="D12" s="100"/>
      <c r="E12" s="101"/>
    </row>
    <row r="13" spans="1:5" ht="56.25">
      <c r="A13" s="44" t="s">
        <v>137</v>
      </c>
      <c r="B13" s="45" t="s">
        <v>55</v>
      </c>
      <c r="C13" s="44" t="s">
        <v>56</v>
      </c>
      <c r="D13" s="44">
        <v>3.59</v>
      </c>
      <c r="E13" s="44">
        <v>3.59</v>
      </c>
    </row>
    <row r="14" spans="1:5" ht="56.25">
      <c r="A14" s="44" t="s">
        <v>138</v>
      </c>
      <c r="B14" s="45" t="s">
        <v>79</v>
      </c>
      <c r="C14" s="44" t="s">
        <v>56</v>
      </c>
      <c r="D14" s="44">
        <v>4.24</v>
      </c>
      <c r="E14" s="44">
        <v>4.24</v>
      </c>
    </row>
  </sheetData>
  <sheetProtection/>
  <mergeCells count="10">
    <mergeCell ref="B12:E12"/>
    <mergeCell ref="A4:F4"/>
    <mergeCell ref="B9:E9"/>
    <mergeCell ref="C1:E1"/>
    <mergeCell ref="F3:G3"/>
    <mergeCell ref="A3:E3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2013-11-21T11:47:29Z</cp:lastPrinted>
  <dcterms:created xsi:type="dcterms:W3CDTF">1996-10-08T23:32:33Z</dcterms:created>
  <dcterms:modified xsi:type="dcterms:W3CDTF">2014-04-11T09:34:10Z</dcterms:modified>
  <cp:category/>
  <cp:version/>
  <cp:contentType/>
  <cp:contentStatus/>
</cp:coreProperties>
</file>